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328"/>
  <workbookPr defaultThemeVersion="166925"/>
  <mc:AlternateContent xmlns:mc="http://schemas.openxmlformats.org/markup-compatibility/2006">
    <mc:Choice Requires="x15">
      <x15ac:absPath xmlns:x15ac="http://schemas.microsoft.com/office/spreadsheetml/2010/11/ac" url="https://d.docs.live.net/5911771fd11d1f7a/Documents/Work/Vineyard Holdings/CompaniesAnalysis/Companies/African/PBT Group (PBG)/"/>
    </mc:Choice>
  </mc:AlternateContent>
  <xr:revisionPtr revIDLastSave="154" documentId="8_{FE1CB01B-9DF9-4EE1-8EE7-7ECEC5B14DCD}" xr6:coauthVersionLast="45" xr6:coauthVersionMax="45" xr10:uidLastSave="{6A28AF37-0AD1-403C-B0D4-91B5EF58C89E}"/>
  <bookViews>
    <workbookView xWindow="20370" yWindow="-120" windowWidth="29040" windowHeight="15840" xr2:uid="{D8238526-781A-4FB6-B235-5BBC10BAD91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20" i="1" l="1"/>
  <c r="C23" i="1" s="1"/>
  <c r="C24" i="1" s="1"/>
  <c r="AA14" i="1"/>
  <c r="M14" i="1"/>
  <c r="F14" i="1"/>
  <c r="T14" i="1" l="1"/>
</calcChain>
</file>

<file path=xl/sharedStrings.xml><?xml version="1.0" encoding="utf-8"?>
<sst xmlns="http://schemas.openxmlformats.org/spreadsheetml/2006/main" count="52" uniqueCount="43">
  <si>
    <t>Kee's HERO Framework Assessment</t>
  </si>
  <si>
    <t>H: Honorable, High-Integrity, Solves High-Value Problems</t>
  </si>
  <si>
    <t>Step 1: Eliminate Accounting Fraud &amp; Misgovernance Risks H.E.R.O. Innovators are honorable and have high-integrity in the way they conduct both their business and life in solving high-value problems for their target customers and society with a powerful Purpose Quotient (PQ), committing with focus to a purpose larger than oneself to serve others.</t>
  </si>
  <si>
    <t>Metric</t>
  </si>
  <si>
    <t>Score (10)</t>
  </si>
  <si>
    <t>Motivation</t>
  </si>
  <si>
    <t>E: Exponential</t>
  </si>
  <si>
    <t>R: Resilient</t>
  </si>
  <si>
    <t>Step 2: Eliminate Cheap-Gets-Cheaper Value Traps who are vulnerable to disruption in the business model quality. H.E.R.O. Innovators have exponential-like unique, scalable business model quality in its capacity &amp; capabilities to generate an support structural growth.</t>
  </si>
  <si>
    <t>Circumspection Exponential Edge: Does the company deliver or enable circumspection with insights, intelligence, tools and analytics to help the customers think better and make better decisions?</t>
  </si>
  <si>
    <t>Discipline and prudent stewardship in handling growth, capital allocation, power and wealth</t>
  </si>
  <si>
    <t>Hunger level – whether they are hungry with a sense of purpose to innovate and create new categories of growth, or have become contented, conservative or complacent e.g. % of sales contribution from new products or services</t>
  </si>
  <si>
    <t>Treatment of minority shareholders in corporate governance matters, shareholder structure and business group structure</t>
  </si>
  <si>
    <t>Community Exponential Edge: Does the company build a community where members can connect and interact repeatedly with one another to forge long-term relationship Vs transactions based exchange?</t>
  </si>
  <si>
    <t>Compellingness-Craftsmanship Exponential Edge: Does the company create and deliver products, services or solutions with compellingness and craftsmanship? Process IP, intangible know-how &amp; system and mastery to bring about comfort, convenience, “pain-killing” mission-critical solutions to customer</t>
  </si>
  <si>
    <t>Step 3: Eliminate Businesses Who Are Not Resilient in Recessions or Economic Downturns. H.E.R.O Innovators have financial and business model resiliency to create, expand and service their total addressable market, including recurring revenue streams and balance sheet strength to maintain or grow profitability, pricing power and market positions through up/downturns in the economy.</t>
  </si>
  <si>
    <t>Financial Resiliency: Healthy Return on Equity (ROE), Return on Asset (ROA) &amp; operating cashflow, Strong balance sheet with low gearing or net-cash, Pricing power with healthy working capital dynamics</t>
  </si>
  <si>
    <t>Business Model Resiliency: Resilient recurring revenue streams, Proprietary/ Unique offerings and solutions, Capabilities in design knowhow, manufacture of mission-critical and innovative products in multiple applications, Attractive position in the value chain/ ecosystem without being dependent on suppliers or customers, Not constrained by sticky supervariable cost overheads in scaling up e.g. “SG&amp;A  Expenses as % of Sales” declining even as sales increase?</t>
  </si>
  <si>
    <t>O: Organization</t>
  </si>
  <si>
    <t>Step 4: Eliminate Organizational &amp; Management Risks.  H.E.R.O. Innovators build an enduring corporate culture of distinctive values, decentralization, trust and collaboration to foster innovations and to last the distance in producing enduring and perennial success to grow stronger with each passing day. Many businesses fail the acid test: Remove the founder and the business is not worth much. H.E.R.O. Innovators understand deeply that the Organization needs to be larger than any single leader in order for the firm to last the distance and find enduring and perennial success that grow stronger with each passing day.</t>
  </si>
  <si>
    <t>Total</t>
  </si>
  <si>
    <t>Would you be proud, fulfilled and happy if your children were to work in the company that you invest in?</t>
  </si>
  <si>
    <t>Corporate culture of decentralization, trust and cooperation to foster innovative experimentations.</t>
  </si>
  <si>
    <t>Treatment of human capital in the organization e.g. Employee &amp; Management turnover, Growth in salary/ employee vs Growth in profit/employee.</t>
  </si>
  <si>
    <t>Frequent investor comms &amp; effort is made to incorporate minorities in voting systems and meetings.</t>
  </si>
  <si>
    <t>Purpose Quotient (PQ), focus and sense of urgency to build something with a purpose and commit to an idea larger than themselves to serve others</t>
  </si>
  <si>
    <t>Employees appear motivated, but for many it looks just to be a pay-the-bills job.</t>
  </si>
  <si>
    <t>Very prudent capital management. High ROIC, low debt and in no rush to make acquisitions.</t>
  </si>
  <si>
    <t>Actively growing sales; employees share data-related insights. Continual investment into new knowledge &amp; tech stacks. Ambitious offshore expansion.</t>
  </si>
  <si>
    <t>Curiosity Exponential Edge: Does the company create curiosity and discovery amongst the users and customers for its products and services?</t>
  </si>
  <si>
    <t>Partly riding the "data wave", partly contributing to the "data wave" in SA. There is external curiosity, but I do not believe it is PBT prompted.</t>
  </si>
  <si>
    <t>This is almost by definition exactly what the company does.</t>
  </si>
  <si>
    <t>This is hard to evaluate without working in the business. Anecdotally, yes, but I am cautious &amp; see little evidence.</t>
  </si>
  <si>
    <t>Does this company do epic sh!t?</t>
  </si>
  <si>
    <t>They appear to have good service (repeat orders, acclaim from clients), but nothing epic. IP, intangibles, relational capital are all there, but not in large enough doses to warrant &gt;7.</t>
  </si>
  <si>
    <t>Metrics all above industry standard. ROIC and cash generation are very good. Low net &amp; operating margins suggest commoditized work.</t>
  </si>
  <si>
    <t>High repeat orders, strong technical knowhow/relational capital, services are becoming increasingly mission critical.
Dependent on platform providers, offer a commoditized product and suffer from rising fixed/sticky costs makes scaling difficult.</t>
  </si>
  <si>
    <t>Score</t>
  </si>
  <si>
    <t>Centralized sales. Decentralized agile teams on client site &amp; in corporate. Well suited to working from home. Not too much room for product innovation in their model of consultancy.</t>
  </si>
  <si>
    <t>Good workplace dynamics. (Relatively) low employee churn. Employee costs less stock based compensation (new execs) only rose +3% yoy. Likely underpaying staff, but incentivize them with "company culture".</t>
  </si>
  <si>
    <t>Is this company owner-operator led?</t>
  </si>
  <si>
    <t>Can you remove the key man without a business collapse?</t>
  </si>
  <si>
    <t>Acid Test Questions (1 or 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</si>
</sst>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11"/>
      <color theme="1"/>
      <name val="Calibri"/>
      <family val="2"/>
      <scheme val="minor"/>
    </font>
    <font>
      <b/>
      <sz val="11"/>
      <color theme="1"/>
      <name val="Calibri"/>
      <family val="2"/>
      <scheme val="minor"/>
    </font>
    <font>
      <i/>
      <sz val="11"/>
      <color theme="1"/>
      <name val="Calibri"/>
      <family val="2"/>
      <scheme val="minor"/>
    </font>
  </fonts>
  <fills count="5">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0" tint="-0.34998626667073579"/>
        <bgColor indexed="64"/>
      </patternFill>
    </fill>
  </fills>
  <borders count="6">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9" fontId="1" fillId="0" borderId="0" applyFont="0" applyFill="0" applyBorder="0" applyAlignment="0" applyProtection="0"/>
  </cellStyleXfs>
  <cellXfs count="22">
    <xf numFmtId="0" fontId="0" fillId="0" borderId="0" xfId="0"/>
    <xf numFmtId="0" fontId="2" fillId="0" borderId="0" xfId="0" applyFont="1"/>
    <xf numFmtId="0" fontId="3" fillId="0" borderId="0" xfId="0" applyFont="1" applyAlignment="1">
      <alignment horizontal="center" wrapText="1"/>
    </xf>
    <xf numFmtId="0" fontId="2" fillId="3" borderId="4" xfId="0" applyFont="1" applyFill="1" applyBorder="1"/>
    <xf numFmtId="0" fontId="0" fillId="0" borderId="4" xfId="0" applyBorder="1"/>
    <xf numFmtId="0" fontId="0" fillId="0" borderId="4" xfId="0" applyBorder="1" applyAlignment="1">
      <alignment vertical="center"/>
    </xf>
    <xf numFmtId="0" fontId="0" fillId="0" borderId="0" xfId="0" applyAlignment="1">
      <alignment vertical="center"/>
    </xf>
    <xf numFmtId="0" fontId="2" fillId="4" borderId="4" xfId="0" applyFont="1" applyFill="1" applyBorder="1"/>
    <xf numFmtId="0" fontId="0" fillId="0" borderId="0" xfId="0" applyBorder="1" applyAlignment="1">
      <alignment vertical="center"/>
    </xf>
    <xf numFmtId="0" fontId="0" fillId="0" borderId="4" xfId="0" applyBorder="1" applyAlignment="1">
      <alignment vertical="center" wrapText="1"/>
    </xf>
    <xf numFmtId="0" fontId="0" fillId="0" borderId="4" xfId="0" applyFont="1" applyBorder="1"/>
    <xf numFmtId="9" fontId="2" fillId="0" borderId="4" xfId="1" applyFont="1" applyBorder="1"/>
    <xf numFmtId="0" fontId="0" fillId="3" borderId="4" xfId="0" applyFill="1" applyBorder="1" applyAlignment="1">
      <alignment horizontal="center" vertical="center" wrapText="1"/>
    </xf>
    <xf numFmtId="0" fontId="2" fillId="0" borderId="5" xfId="0" applyFont="1" applyBorder="1" applyAlignment="1">
      <alignment horizontal="center"/>
    </xf>
    <xf numFmtId="0" fontId="0" fillId="0" borderId="0" xfId="0" applyBorder="1" applyAlignment="1">
      <alignment horizontal="left" vertical="center" wrapText="1"/>
    </xf>
    <xf numFmtId="0" fontId="2" fillId="4" borderId="4" xfId="0" applyFont="1" applyFill="1" applyBorder="1" applyAlignment="1">
      <alignment horizontal="center"/>
    </xf>
    <xf numFmtId="0" fontId="3" fillId="2" borderId="4" xfId="0" applyFont="1" applyFill="1" applyBorder="1" applyAlignment="1">
      <alignment horizontal="center" vertical="center" wrapText="1"/>
    </xf>
    <xf numFmtId="0" fontId="2" fillId="3" borderId="4" xfId="0" applyFont="1" applyFill="1" applyBorder="1" applyAlignment="1">
      <alignment horizontal="center"/>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0" fillId="3" borderId="4" xfId="0" applyFill="1" applyBorder="1" applyAlignment="1">
      <alignment horizontal="left" vertical="center" wrapText="1"/>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B1B90A-0F14-49D7-95CE-4897B5CFFFCA}">
  <dimension ref="B2:AB24"/>
  <sheetViews>
    <sheetView showGridLines="0" tabSelected="1" topLeftCell="A10" zoomScale="85" zoomScaleNormal="85" workbookViewId="0">
      <selection activeCell="I11" sqref="I11:L11"/>
    </sheetView>
  </sheetViews>
  <sheetFormatPr defaultRowHeight="15" x14ac:dyDescent="0.25"/>
  <cols>
    <col min="2" max="2" width="10.28515625" bestFit="1" customWidth="1"/>
    <col min="6" max="6" width="9.7109375" bestFit="1" customWidth="1"/>
    <col min="7" max="7" width="22" customWidth="1"/>
    <col min="13" max="13" width="9.7109375" bestFit="1" customWidth="1"/>
    <col min="14" max="14" width="22" customWidth="1"/>
    <col min="20" max="20" width="9.7109375" bestFit="1" customWidth="1"/>
    <col min="21" max="21" width="22" customWidth="1"/>
    <col min="28" max="28" width="24.140625" customWidth="1"/>
  </cols>
  <sheetData>
    <row r="2" spans="2:28" ht="15.75" thickBot="1" x14ac:dyDescent="0.3"/>
    <row r="3" spans="2:28" ht="15.75" thickBot="1" x14ac:dyDescent="0.3">
      <c r="B3" s="18" t="s">
        <v>0</v>
      </c>
      <c r="C3" s="19"/>
      <c r="D3" s="19"/>
      <c r="E3" s="20"/>
    </row>
    <row r="6" spans="2:28" x14ac:dyDescent="0.25">
      <c r="B6" s="15" t="s">
        <v>1</v>
      </c>
      <c r="C6" s="15"/>
      <c r="D6" s="15"/>
      <c r="E6" s="15"/>
      <c r="F6" s="15"/>
      <c r="G6" s="15"/>
      <c r="I6" s="15" t="s">
        <v>6</v>
      </c>
      <c r="J6" s="15"/>
      <c r="K6" s="15"/>
      <c r="L6" s="15"/>
      <c r="M6" s="15"/>
      <c r="N6" s="15"/>
      <c r="P6" s="15" t="s">
        <v>7</v>
      </c>
      <c r="Q6" s="15"/>
      <c r="R6" s="15"/>
      <c r="S6" s="15"/>
      <c r="T6" s="15"/>
      <c r="U6" s="15"/>
      <c r="W6" s="15" t="s">
        <v>18</v>
      </c>
      <c r="X6" s="15"/>
      <c r="Y6" s="15"/>
      <c r="Z6" s="15"/>
      <c r="AA6" s="15"/>
      <c r="AB6" s="15"/>
    </row>
    <row r="7" spans="2:28" ht="183.75" customHeight="1" x14ac:dyDescent="0.25">
      <c r="B7" s="16" t="s">
        <v>2</v>
      </c>
      <c r="C7" s="16"/>
      <c r="D7" s="16"/>
      <c r="E7" s="16"/>
      <c r="F7" s="16"/>
      <c r="G7" s="16"/>
      <c r="I7" s="16" t="s">
        <v>8</v>
      </c>
      <c r="J7" s="16"/>
      <c r="K7" s="16"/>
      <c r="L7" s="16"/>
      <c r="M7" s="16"/>
      <c r="N7" s="16"/>
      <c r="P7" s="16" t="s">
        <v>15</v>
      </c>
      <c r="Q7" s="16"/>
      <c r="R7" s="16"/>
      <c r="S7" s="16"/>
      <c r="T7" s="16"/>
      <c r="U7" s="16"/>
      <c r="W7" s="16" t="s">
        <v>19</v>
      </c>
      <c r="X7" s="16"/>
      <c r="Y7" s="16"/>
      <c r="Z7" s="16"/>
      <c r="AA7" s="16"/>
      <c r="AB7" s="16"/>
    </row>
    <row r="8" spans="2:28" ht="15" customHeight="1" x14ac:dyDescent="0.25">
      <c r="B8" s="2"/>
      <c r="C8" s="2"/>
      <c r="D8" s="2"/>
      <c r="E8" s="2"/>
      <c r="F8" s="2"/>
      <c r="G8" s="2"/>
      <c r="I8" s="2"/>
      <c r="J8" s="2"/>
      <c r="K8" s="2"/>
      <c r="L8" s="2"/>
      <c r="M8" s="2"/>
      <c r="N8" s="2"/>
      <c r="P8" s="2"/>
      <c r="Q8" s="2"/>
      <c r="R8" s="2"/>
      <c r="S8" s="2"/>
      <c r="T8" s="2"/>
      <c r="U8" s="2"/>
      <c r="W8" s="2"/>
      <c r="X8" s="2"/>
      <c r="Y8" s="2"/>
      <c r="Z8" s="2"/>
      <c r="AA8" s="2"/>
      <c r="AB8" s="2"/>
    </row>
    <row r="9" spans="2:28" x14ac:dyDescent="0.25">
      <c r="B9" s="17" t="s">
        <v>3</v>
      </c>
      <c r="C9" s="17"/>
      <c r="D9" s="17"/>
      <c r="E9" s="17"/>
      <c r="F9" s="3" t="s">
        <v>4</v>
      </c>
      <c r="G9" s="3" t="s">
        <v>5</v>
      </c>
      <c r="I9" s="17" t="s">
        <v>3</v>
      </c>
      <c r="J9" s="17"/>
      <c r="K9" s="17"/>
      <c r="L9" s="17"/>
      <c r="M9" s="3" t="s">
        <v>4</v>
      </c>
      <c r="N9" s="3" t="s">
        <v>5</v>
      </c>
      <c r="P9" s="17" t="s">
        <v>3</v>
      </c>
      <c r="Q9" s="17"/>
      <c r="R9" s="17"/>
      <c r="S9" s="17"/>
      <c r="T9" s="3" t="s">
        <v>4</v>
      </c>
      <c r="U9" s="3" t="s">
        <v>5</v>
      </c>
      <c r="W9" s="17" t="s">
        <v>3</v>
      </c>
      <c r="X9" s="17"/>
      <c r="Y9" s="17"/>
      <c r="Z9" s="17"/>
      <c r="AA9" s="3" t="s">
        <v>4</v>
      </c>
      <c r="AB9" s="3" t="s">
        <v>5</v>
      </c>
    </row>
    <row r="10" spans="2:28" ht="139.5" customHeight="1" x14ac:dyDescent="0.25">
      <c r="B10" s="21" t="s">
        <v>12</v>
      </c>
      <c r="C10" s="21"/>
      <c r="D10" s="21"/>
      <c r="E10" s="21"/>
      <c r="F10" s="5">
        <v>8</v>
      </c>
      <c r="G10" s="9" t="s">
        <v>24</v>
      </c>
      <c r="H10" s="6"/>
      <c r="I10" s="21" t="s">
        <v>29</v>
      </c>
      <c r="J10" s="21"/>
      <c r="K10" s="21"/>
      <c r="L10" s="21"/>
      <c r="M10" s="5">
        <v>6</v>
      </c>
      <c r="N10" s="9" t="s">
        <v>30</v>
      </c>
      <c r="O10" s="6"/>
      <c r="P10" s="21" t="s">
        <v>16</v>
      </c>
      <c r="Q10" s="21"/>
      <c r="R10" s="21"/>
      <c r="S10" s="21"/>
      <c r="T10" s="5">
        <v>8</v>
      </c>
      <c r="U10" s="9" t="s">
        <v>35</v>
      </c>
      <c r="W10" s="21" t="s">
        <v>22</v>
      </c>
      <c r="X10" s="21"/>
      <c r="Y10" s="21"/>
      <c r="Z10" s="21"/>
      <c r="AA10" s="5">
        <v>7</v>
      </c>
      <c r="AB10" s="9" t="s">
        <v>38</v>
      </c>
    </row>
    <row r="11" spans="2:28" ht="209.25" customHeight="1" x14ac:dyDescent="0.25">
      <c r="B11" s="21" t="s">
        <v>25</v>
      </c>
      <c r="C11" s="21"/>
      <c r="D11" s="21"/>
      <c r="E11" s="21"/>
      <c r="F11" s="5">
        <v>5</v>
      </c>
      <c r="G11" s="9" t="s">
        <v>26</v>
      </c>
      <c r="H11" s="6"/>
      <c r="I11" s="21" t="s">
        <v>9</v>
      </c>
      <c r="J11" s="21"/>
      <c r="K11" s="21"/>
      <c r="L11" s="21"/>
      <c r="M11" s="5">
        <v>9</v>
      </c>
      <c r="N11" s="9" t="s">
        <v>31</v>
      </c>
      <c r="O11" s="6"/>
      <c r="P11" s="21" t="s">
        <v>17</v>
      </c>
      <c r="Q11" s="21"/>
      <c r="R11" s="21"/>
      <c r="S11" s="21"/>
      <c r="T11" s="5">
        <v>6</v>
      </c>
      <c r="U11" s="9" t="s">
        <v>36</v>
      </c>
      <c r="W11" s="21" t="s">
        <v>23</v>
      </c>
      <c r="X11" s="21"/>
      <c r="Y11" s="21"/>
      <c r="Z11" s="21"/>
      <c r="AA11" s="5">
        <v>8</v>
      </c>
      <c r="AB11" s="9" t="s">
        <v>39</v>
      </c>
    </row>
    <row r="12" spans="2:28" ht="96.75" customHeight="1" x14ac:dyDescent="0.25">
      <c r="B12" s="21" t="s">
        <v>10</v>
      </c>
      <c r="C12" s="21"/>
      <c r="D12" s="21"/>
      <c r="E12" s="21"/>
      <c r="F12" s="5">
        <v>8</v>
      </c>
      <c r="G12" s="9" t="s">
        <v>27</v>
      </c>
      <c r="H12" s="6"/>
      <c r="I12" s="21" t="s">
        <v>13</v>
      </c>
      <c r="J12" s="21"/>
      <c r="K12" s="21"/>
      <c r="L12" s="21"/>
      <c r="M12" s="5">
        <v>5</v>
      </c>
      <c r="N12" s="9" t="s">
        <v>32</v>
      </c>
      <c r="O12" s="6"/>
      <c r="P12" s="14"/>
      <c r="Q12" s="14"/>
      <c r="R12" s="14"/>
      <c r="S12" s="14"/>
      <c r="T12" s="8"/>
      <c r="U12" s="8"/>
      <c r="W12" s="14"/>
      <c r="X12" s="14"/>
      <c r="Y12" s="14"/>
      <c r="Z12" s="14"/>
      <c r="AA12" s="8"/>
      <c r="AB12" s="8"/>
    </row>
    <row r="13" spans="2:28" ht="143.25" customHeight="1" x14ac:dyDescent="0.25">
      <c r="B13" s="21" t="s">
        <v>11</v>
      </c>
      <c r="C13" s="21"/>
      <c r="D13" s="21"/>
      <c r="E13" s="21"/>
      <c r="F13" s="5">
        <v>8</v>
      </c>
      <c r="G13" s="9" t="s">
        <v>28</v>
      </c>
      <c r="H13" s="6"/>
      <c r="I13" s="21" t="s">
        <v>14</v>
      </c>
      <c r="J13" s="21"/>
      <c r="K13" s="21"/>
      <c r="L13" s="21"/>
      <c r="M13" s="5">
        <v>7</v>
      </c>
      <c r="N13" s="9" t="s">
        <v>34</v>
      </c>
      <c r="O13" s="6"/>
      <c r="P13" s="14"/>
      <c r="Q13" s="14"/>
      <c r="R13" s="14"/>
      <c r="S13" s="14"/>
      <c r="T13" s="8"/>
      <c r="U13" s="8"/>
      <c r="W13" s="14"/>
      <c r="X13" s="14"/>
      <c r="Y13" s="14"/>
      <c r="Z13" s="14"/>
      <c r="AA13" s="8"/>
      <c r="AB13" s="8"/>
    </row>
    <row r="14" spans="2:28" x14ac:dyDescent="0.25">
      <c r="F14" s="1">
        <f>SUM(F10:F13)</f>
        <v>29</v>
      </c>
      <c r="M14" s="1">
        <f>SUM(M10:M13)</f>
        <v>27</v>
      </c>
      <c r="T14" s="1">
        <f>SUM(T10:T13)</f>
        <v>14</v>
      </c>
      <c r="AA14" s="1">
        <f>SUM(AA10:AA13)</f>
        <v>15</v>
      </c>
    </row>
    <row r="15" spans="2:28" x14ac:dyDescent="0.25">
      <c r="B15" s="13" t="s">
        <v>42</v>
      </c>
      <c r="C15" s="13"/>
      <c r="D15" s="13"/>
    </row>
    <row r="16" spans="2:28" ht="57" customHeight="1" x14ac:dyDescent="0.25">
      <c r="B16" s="12" t="s">
        <v>21</v>
      </c>
      <c r="C16" s="12"/>
      <c r="D16" s="12"/>
      <c r="E16" s="12"/>
      <c r="F16" s="4">
        <v>1</v>
      </c>
    </row>
    <row r="17" spans="2:6" x14ac:dyDescent="0.25">
      <c r="B17" s="12" t="s">
        <v>33</v>
      </c>
      <c r="C17" s="12"/>
      <c r="D17" s="12"/>
      <c r="E17" s="12"/>
      <c r="F17" s="4">
        <v>0</v>
      </c>
    </row>
    <row r="18" spans="2:6" x14ac:dyDescent="0.25">
      <c r="B18" s="12" t="s">
        <v>40</v>
      </c>
      <c r="C18" s="12"/>
      <c r="D18" s="12"/>
      <c r="E18" s="12"/>
      <c r="F18" s="4">
        <v>0</v>
      </c>
    </row>
    <row r="19" spans="2:6" ht="36" customHeight="1" x14ac:dyDescent="0.25">
      <c r="B19" s="12" t="s">
        <v>41</v>
      </c>
      <c r="C19" s="12"/>
      <c r="D19" s="12"/>
      <c r="E19" s="12"/>
      <c r="F19" s="4">
        <v>1</v>
      </c>
    </row>
    <row r="20" spans="2:6" x14ac:dyDescent="0.25">
      <c r="F20" s="1">
        <f>SUM(F16:F19)</f>
        <v>2</v>
      </c>
    </row>
    <row r="23" spans="2:6" x14ac:dyDescent="0.25">
      <c r="B23" s="7" t="s">
        <v>20</v>
      </c>
      <c r="C23" s="10">
        <f>SUM(F14,M14,T14,AA14)+(10*F20)</f>
        <v>105</v>
      </c>
    </row>
    <row r="24" spans="2:6" x14ac:dyDescent="0.25">
      <c r="B24" s="7" t="s">
        <v>37</v>
      </c>
      <c r="C24" s="11">
        <f>C23/160</f>
        <v>0.65625</v>
      </c>
    </row>
  </sheetData>
  <mergeCells count="34">
    <mergeCell ref="B3:E3"/>
    <mergeCell ref="B6:G6"/>
    <mergeCell ref="B7:G7"/>
    <mergeCell ref="B10:E10"/>
    <mergeCell ref="B11:E11"/>
    <mergeCell ref="B12:E12"/>
    <mergeCell ref="B13:E13"/>
    <mergeCell ref="B9:E9"/>
    <mergeCell ref="I6:N6"/>
    <mergeCell ref="I7:N7"/>
    <mergeCell ref="I9:L9"/>
    <mergeCell ref="I10:L10"/>
    <mergeCell ref="I11:L11"/>
    <mergeCell ref="I12:L12"/>
    <mergeCell ref="I13:L13"/>
    <mergeCell ref="P13:S13"/>
    <mergeCell ref="W6:AB6"/>
    <mergeCell ref="W7:AB7"/>
    <mergeCell ref="W9:Z9"/>
    <mergeCell ref="W10:Z10"/>
    <mergeCell ref="W11:Z11"/>
    <mergeCell ref="W12:Z12"/>
    <mergeCell ref="W13:Z13"/>
    <mergeCell ref="P6:U6"/>
    <mergeCell ref="P7:U7"/>
    <mergeCell ref="P9:S9"/>
    <mergeCell ref="P10:S10"/>
    <mergeCell ref="P11:S11"/>
    <mergeCell ref="P12:S12"/>
    <mergeCell ref="B16:E16"/>
    <mergeCell ref="B17:E17"/>
    <mergeCell ref="B18:E18"/>
    <mergeCell ref="B19:E19"/>
    <mergeCell ref="B15:D15"/>
  </mergeCells>
  <pageMargins left="0.7" right="0.7" top="0.75" bottom="0.75" header="0.3" footer="0.3"/>
  <pageSetup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Jordan Nel</dc:creator>
  <cp:lastModifiedBy>Jordan Nel</cp:lastModifiedBy>
  <dcterms:created xsi:type="dcterms:W3CDTF">2020-11-19T11:49:35Z</dcterms:created>
  <dcterms:modified xsi:type="dcterms:W3CDTF">2020-11-23T08:54:58Z</dcterms:modified>
</cp:coreProperties>
</file>